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2a3884057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bgleich" sheetId="1" r:id="R9bf6521db77b416e"/>
    <x:sheet xmlns:r="http://schemas.openxmlformats.org/officeDocument/2006/relationships" name="Quelle A" sheetId="2" r:id="R93b453ab17cc4771"/>
    <x:sheet xmlns:r="http://schemas.openxmlformats.org/officeDocument/2006/relationships" name="Quelle B" sheetId="3" r:id="Re4a75e93bfa749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_ ;[Red]-#,##0.00_ ;0.00_ "/>
    <x:numFmt numFmtId="202" formatCode="0_ "/>
  </x:numFmts>
  <x:fonts count="5">
    <x:font>
      <x:sz val="11"/>
      <x:name val="Carlito"/>
    </x:font>
    <x:font>
      <x:sz val="11"/>
      <x:color rgb="FF182021"/>
      <x:name val="Arial"/>
    </x:font>
    <x:font>
      <x:b/>
      <x:sz val="16"/>
      <x:color rgb="FF182021"/>
      <x:name val="Arial"/>
    </x:font>
    <x:font>
      <x:b/>
      <x:sz val="11"/>
      <x:color rgb="FFFFFFFF"/>
      <x:name val="Arial"/>
    </x:font>
    <x:font>
      <x:b/>
      <x:sz val="11"/>
      <x:color rgb="FF18202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63332"/>
      </x:patternFill>
    </x:fill>
  </x:fills>
  <x:borders count="3">
    <x:border>
      <x:left/>
      <x:right/>
      <x:top/>
      <x:bottom/>
      <x:diagonal/>
    </x:border>
    <x:border>
      <x:left/>
      <x:right/>
      <x:top style="thin">
        <x:color rgb="FFD8DEDA"/>
      </x:top>
      <x:bottom/>
      <x:diagonal/>
    </x:border>
    <x:border>
      <x:left/>
      <x:right/>
      <x:top/>
      <x:bottom style="thin">
        <x:color rgb="FF263332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1" fontId="4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7">
    <x:dxf>
      <x:font>
        <x:b/>
        <x:color rgb="FF7C4300"/>
      </x:font>
      <x:fill>
        <x:patternFill patternType="solid">
          <x:bgColor rgb="FFFDE6BD"/>
        </x:patternFill>
      </x:fill>
    </x:dxf>
    <x:dxf>
      <x:font>
        <x:b/>
        <x:color rgb="FF7C4300"/>
      </x:font>
      <x:fill>
        <x:patternFill patternType="solid">
          <x:bgColor rgb="FFFDE6BD"/>
        </x:patternFill>
      </x:fill>
    </x:dxf>
    <x:dxf>
      <x:font>
        <x:b/>
        <x:color rgb="FF7C4900"/>
      </x:font>
      <x:fill>
        <x:patternFill patternType="solid">
          <x:bgColor rgb="FFFFF0CE"/>
        </x:patternFill>
      </x:fill>
    </x:dxf>
    <x:dxf>
      <x:font>
        <x:b/>
        <x:color rgb="FF7C4900"/>
      </x:font>
      <x:fill>
        <x:patternFill patternType="solid">
          <x:bgColor rgb="FFFFF0CE"/>
        </x:patternFill>
      </x:fill>
    </x:dxf>
    <x:dxf>
      <x:font>
        <x:b/>
        <x:color rgb="FF7C4900"/>
      </x:font>
      <x:fill>
        <x:patternFill patternType="solid">
          <x:bgColor rgb="FFFFF0CE"/>
        </x:patternFill>
      </x:fill>
    </x:dxf>
    <x:dxf>
      <x:font>
        <x:b/>
        <x:color rgb="FF92371F"/>
      </x:font>
      <x:fill>
        <x:patternFill patternType="solid">
          <x:bgColor rgb="FFFDE0D8"/>
        </x:patternFill>
      </x:fill>
    </x:dxf>
    <x:dxf>
      <x:font>
        <x:b/>
        <x:color rgb="FF593688"/>
      </x:font>
      <x:fill>
        <x:patternFill patternType="solid">
          <x:bgColor rgb="FFE9E0F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cb6d19cad4a84" /><Relationship Type="http://schemas.openxmlformats.org/officeDocument/2006/relationships/theme" Target="/xl/theme/theme1.xml" Id="R411a60888ab84873" /><Relationship Type="http://schemas.openxmlformats.org/officeDocument/2006/relationships/sharedStrings" Target="/xl/sharedStrings.xml" Id="R39f5df7787654d0d" /><Relationship Type="http://schemas.openxmlformats.org/officeDocument/2006/relationships/worksheet" Target="/xl/worksheets/sheet1.xml" Id="R9bf6521db77b416e" /><Relationship Type="http://schemas.openxmlformats.org/officeDocument/2006/relationships/worksheet" Target="/xl/worksheets/sheet2.xml" Id="R93b453ab17cc4771" /><Relationship Type="http://schemas.openxmlformats.org/officeDocument/2006/relationships/worksheet" Target="/xl/worksheets/sheet3.xml" Id="Re4a75e93bfa7492c" /></Relationships>
</file>

<file path=xl/tables/table1.xml><?xml version="1.0" encoding="utf-8"?>
<x:table xmlns:x="http://schemas.openxmlformats.org/spreadsheetml/2006/main" id="3" name="SyntheticReconciliation" displayName="SyntheticReconciliation" ref="A15:J32" headerRowCount="1" totalsRowCount="0" totalsRowShown="0">
  <x:tableColumns count="10">
    <x:tableColumn id="1" name="Referenz"/>
    <x:tableColumn id="2" name="Status"/>
    <x:tableColumn id="3" name="Zeilen A"/>
    <x:tableColumn id="4" name="Zeilen B"/>
    <x:tableColumn id="5" name="A EUR"/>
    <x:tableColumn id="6" name="B EUR"/>
    <x:tableColumn id="7" name="1:1 Delta B−A"/>
    <x:tableColumn id="8" name="CSV-Zeilen A"/>
    <x:tableColumn id="9" name="CSV-Zeilen B"/>
    <x:tableColumn id="10" name="Nächster Prüfschritt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1" name="SyntheticSourceA" displayName="SyntheticSourceA" ref="A6:G22" headerRowCount="1" totalsRowCount="0" totalsRowShown="0">
  <x:tableColumns count="7">
    <x:tableColumn id="1" name="CSV-Zeile"/>
    <x:tableColumn id="2" name="Referenz"/>
    <x:tableColumn id="3" name="Datum"/>
    <x:tableColumn id="4" name="Beschreibung"/>
    <x:tableColumn id="5" name="Betrag EUR"/>
    <x:tableColumn id="6" name="Datenstatus"/>
    <x:tableColumn id="7" name="Identisch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2" name="SyntheticSourceB" displayName="SyntheticSourceB" ref="A6:G22" headerRowCount="1" totalsRowCount="0" totalsRowShown="0">
  <x:tableColumns count="7">
    <x:tableColumn id="1" name="CSV-Zeile"/>
    <x:tableColumn id="2" name="Referenz"/>
    <x:tableColumn id="3" name="Datum"/>
    <x:tableColumn id="4" name="Beschreibung"/>
    <x:tableColumn id="5" name="Betrag EUR"/>
    <x:tableColumn id="6" name="Datenstatus"/>
    <x:tableColumn id="7" name="Identisch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c8827af0f0c487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76c090c8aa34a2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84c78aa8236462e" /></Relationships>
</file>

<file path=xl/worksheets/sheet1.xml><?xml version="1.0" encoding="utf-8"?>
<x:worksheet xmlns:x="http://schemas.openxmlformats.org/spreadsheetml/2006/main">
  <x:sheetPr>
    <x:tabColor rgb="FF263332"/>
  </x:sheetPr>
  <x:sheetViews>
    <x:sheetView showGridLines="0" workbookViewId="0"/>
  </x:sheetViews>
  <x:sheetFormatPr defaultRowHeight="15"/>
  <x:cols>
    <x:col min="1" max="1" width="17" hidden="0" customWidth="1"/>
    <x:col min="2" max="2" width="26" hidden="0" customWidth="1"/>
    <x:col min="3" max="3" width="9" hidden="0" customWidth="1"/>
    <x:col min="4" max="4" width="9" hidden="0" customWidth="1"/>
    <x:col min="5" max="5" width="17" hidden="0" customWidth="1"/>
    <x:col min="6" max="6" width="17" hidden="0" customWidth="1"/>
    <x:col min="7" max="7" width="19" hidden="0" customWidth="1"/>
    <x:col min="8" max="8" width="19" hidden="0" customWidth="1"/>
    <x:col min="9" max="9" width="19" hidden="0" customWidth="1"/>
    <x:col min="10" max="10" width="4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Datenabgleich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14"/>
      <x:c r="B3" s="14"/>
      <x:c r="C3" s="14"/>
      <x:c r="D3" s="14"/>
      <x:c r="E3" s="14"/>
      <x:c r="F3" s="14"/>
      <x:c r="G3" s="14"/>
      <x:c r="H3" s="14"/>
      <x:c r="I3" s="14"/>
      <x:c r="J3" s="14"/>
    </x:row>
    <x:row r="4" ht="25" customHeight="1">
      <x:c r="A4" s="2" t="str">
        <x:v>SYNTHETISCHE DEMO · 32 erfundene Quellzeilen, 17 Referenzgruppen. Keine Kundenarbeit.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0" customHeight="1">
      <x:c r="A6" s="9" t="str">
        <x:v>Status</x:v>
      </x:c>
      <x:c r="B6" s="9" t="str">
        <x:v>Gruppen</x:v>
      </x:c>
      <x:c r="C6" s="2"/>
      <x:c r="D6" s="2"/>
      <x:c r="E6" s="9" t="str">
        <x:v>Quelle</x:v>
      </x:c>
      <x:c r="F6" s="9" t="str">
        <x:v>Zeilen</x:v>
      </x:c>
      <x:c r="G6" s="9" t="str">
        <x:v>Summe EUR</x:v>
      </x:c>
      <x:c r="H6" s="2"/>
      <x:c r="I6" s="2"/>
      <x:c r="J6" s="2"/>
    </x:row>
    <x:row r="7" ht="25" customHeight="1">
      <x:c r="A7" s="2" t="str">
        <x:v>Treffer</x:v>
      </x:c>
      <x:c r="B7" s="2" t="n">
        <x:f>COUNTIFS($B$16:$B$32,A7)</x:f>
        <x:v>9</x:v>
      </x:c>
      <x:c r="C7" s="2"/>
      <x:c r="D7" s="2"/>
      <x:c r="E7" s="2" t="str">
        <x:v>A</x:v>
      </x:c>
      <x:c r="F7" s="2" t="n">
        <x:f>COUNT('Quelle A'!A7:A22)</x:f>
        <x:v>16</x:v>
      </x:c>
      <x:c r="G7" s="5" t="n">
        <x:f>SUM('Quelle A'!E7:E22)</x:f>
        <x:v>3534.75</x:v>
      </x:c>
      <x:c r="H7" s="2"/>
      <x:c r="I7" s="2"/>
      <x:c r="J7" s="2"/>
    </x:row>
    <x:row r="8" ht="25" customHeight="1">
      <x:c r="A8" s="2" t="str">
        <x:v>Betrag abweichend</x:v>
      </x:c>
      <x:c r="B8" s="2" t="n">
        <x:f>COUNTIFS($B$16:$B$32,A8)</x:f>
        <x:v>2</x:v>
      </x:c>
      <x:c r="C8" s="2"/>
      <x:c r="D8" s="2"/>
      <x:c r="E8" s="2" t="str">
        <x:v>B</x:v>
      </x:c>
      <x:c r="F8" s="2" t="n">
        <x:f>COUNT('Quelle B'!A7:A22)</x:f>
        <x:v>16</x:v>
      </x:c>
      <x:c r="G8" s="5" t="n">
        <x:f>SUM('Quelle B'!E7:E22)</x:f>
        <x:v>3177.25</x:v>
      </x:c>
      <x:c r="H8" s="2"/>
      <x:c r="I8" s="2"/>
      <x:c r="J8" s="2"/>
    </x:row>
    <x:row r="9" ht="25" customHeight="1">
      <x:c r="A9" s="2" t="str">
        <x:v>Nur A</x:v>
      </x:c>
      <x:c r="B9" s="2" t="n">
        <x:f>COUNTIFS($B$16:$B$32,A9)</x:f>
        <x:v>2</x:v>
      </x:c>
      <x:c r="C9" s="2"/>
      <x:c r="D9" s="2"/>
      <x:c r="E9" s="2" t="str">
        <x:v>B minus A</x:v>
      </x:c>
      <x:c r="F9" s="2"/>
      <x:c r="G9" s="5" t="n">
        <x:f>ROUND(G8-G7,2)</x:f>
        <x:v>-357.5</x:v>
      </x:c>
      <x:c r="H9" s="2"/>
      <x:c r="I9" s="2"/>
      <x:c r="J9" s="2"/>
    </x:row>
    <x:row r="10" ht="25" customHeight="1">
      <x:c r="A10" s="2" t="str">
        <x:v>Nur B</x:v>
      </x:c>
      <x:c r="B10" s="2" t="n">
        <x:f>COUNTIFS($B$16:$B$32,A10)</x:f>
        <x:v>2</x:v>
      </x:c>
      <x:c r="C10" s="2"/>
      <x:c r="D10" s="2"/>
      <x:c r="E10" s="2" t="str">
        <x:v>1:1-Differenz</x:v>
      </x:c>
      <x:c r="F10" s="2"/>
      <x:c r="G10" s="5" t="n">
        <x:f>SUM(G16:G32)</x:f>
        <x:v>-7.5</x:v>
      </x:c>
      <x:c r="H10" s="2"/>
      <x:c r="I10" s="2"/>
      <x:c r="J10" s="2"/>
    </x:row>
    <x:row r="11" ht="25" customHeight="1">
      <x:c r="A11" s="2" t="str">
        <x:v>Dublette</x:v>
      </x:c>
      <x:c r="B11" s="2" t="n">
        <x:f>COUNTIFS($B$16:$B$32,A11)</x:f>
        <x:v>1</x:v>
      </x:c>
      <x:c r="C11" s="2"/>
      <x:c r="D11" s="2"/>
      <x:c r="E11" s="2"/>
      <x:c r="F11" s="2"/>
      <x:c r="G11" s="2"/>
      <x:c r="H11" s="2"/>
      <x:c r="I11" s="2"/>
      <x:c r="J11" s="2"/>
    </x:row>
    <x:row r="12" ht="25" customHeight="1">
      <x:c r="A12" s="2" t="str">
        <x:v>Mehrdeutig</x:v>
      </x:c>
      <x:c r="B12" s="2" t="n">
        <x:f>COUNTIFS($B$16:$B$32,A12)</x:f>
        <x:v>1</x:v>
      </x:c>
      <x:c r="C12" s="2"/>
      <x:c r="D12" s="2"/>
      <x:c r="E12" s="2" t="str">
        <x:v>Summen enthalten jede Quellzeile, einschließlich Dubletten. Keine Forderungsberechnung.</x:v>
      </x:c>
      <x:c r="F12" s="2"/>
      <x:c r="G12" s="2"/>
      <x:c r="H12" s="2"/>
      <x:c r="I12" s="2"/>
      <x:c r="J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5" customHeight="1">
      <x:c r="A14" s="2" t="str">
        <x:v>Regel: exakte Referenz; 1:1 nur bei eindeutigen Zeilen. Kein Fuzzy-Matching, keine automatische Dublettenbereinigung.</x:v>
      </x:c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30" customHeight="1">
      <x:c r="A15" s="9" t="str">
        <x:v>Referenz</x:v>
      </x:c>
      <x:c r="B15" s="9" t="str">
        <x:v>Status</x:v>
      </x:c>
      <x:c r="C15" s="9" t="str">
        <x:v>Zeilen A</x:v>
      </x:c>
      <x:c r="D15" s="9" t="str">
        <x:v>Zeilen B</x:v>
      </x:c>
      <x:c r="E15" s="9" t="str">
        <x:v>A EUR</x:v>
      </x:c>
      <x:c r="F15" s="9" t="str">
        <x:v>B EUR</x:v>
      </x:c>
      <x:c r="G15" s="9" t="str">
        <x:v>1:1 Delta B−A</x:v>
      </x:c>
      <x:c r="H15" s="9" t="str">
        <x:v>CSV-Zeilen A</x:v>
      </x:c>
      <x:c r="I15" s="9" t="str">
        <x:v>CSV-Zeilen B</x:v>
      </x:c>
      <x:c r="J15" s="9" t="str">
        <x:v>Nächster Prüfschritt</x:v>
      </x:c>
    </x:row>
    <x:row r="16" ht="25" customHeight="1">
      <x:c r="A16" s="2" t="str">
        <x:v>DEMO-001</x:v>
      </x:c>
      <x:c r="B16" s="2" t="str">
        <x:f>IF(OR(C16&gt;1,D16&gt;1),IF(AND(OR(C16&lt;=1,COUNTIFS('Quelle A'!$B$7:$B$22,A16,'Quelle A'!$G$7:$G$22,C16)=C16),OR(D16&lt;=1,COUNTIFS('Quelle B'!$B$7:$B$22,A16,'Quelle B'!$G$7:$G$22,D16)=D16)),"Dublette","Mehrdeutig"),IF(C16=0,"Nur B",IF(D16=0,"Nur A",IF(G16=0,"Treffer","Betrag abweichend"))))</x:f>
        <x:v>Treffer</x:v>
      </x:c>
      <x:c r="C16" s="2" t="n">
        <x:f>COUNTIFS('Quelle A'!$B$7:$B$22,$A16)</x:f>
        <x:v>1</x:v>
      </x:c>
      <x:c r="D16" s="2" t="n">
        <x:f>COUNTIFS('Quelle B'!$B$7:$B$22,$A16)</x:f>
        <x:v>1</x:v>
      </x:c>
      <x:c r="E16" s="5" t="n">
        <x:f>IF(C16=0,"",SUMIFS('Quelle A'!$E$7:$E$22,'Quelle A'!$B$7:$B$22,$A16))</x:f>
        <x:v>120</x:v>
      </x:c>
      <x:c r="F16" s="5" t="n">
        <x:f>IF(D16=0,"",SUMIFS('Quelle B'!$E$7:$E$22,'Quelle B'!$B$7:$B$22,$A16))</x:f>
        <x:v>120</x:v>
      </x:c>
      <x:c r="G16" s="5" t="n">
        <x:f>IF(AND(C16=1,D16=1),ROUND(F16-E16,2),"")</x:f>
        <x:v>0</x:v>
      </x:c>
      <x:c r="H16" s="2" t="str">
        <x:v>A:2</x:v>
      </x:c>
      <x:c r="I16" s="2" t="str">
        <x:v>B:2</x:v>
      </x:c>
      <x:c r="J16" s="2" t="str">
        <x:f>IF(B16="Treffer","Kein offener Unterschied",IF(B16="Betrag abweichend","Betrag anhand der Quelle prüfen",IF(B16="Dublette","Wiederholten Eintrag prüfen",IF(B16="Mehrdeutig","Zuordnung offen lassen","Fehlende Gegenquelle prüfen"))))</x:f>
        <x:v>Kein offener Unterschied</x:v>
      </x:c>
    </x:row>
    <x:row r="17" ht="25" customHeight="1">
      <x:c r="A17" s="2" t="str">
        <x:v>DEMO-002</x:v>
      </x:c>
      <x:c r="B17" s="2" t="str">
        <x:f>IF(OR(C17&gt;1,D17&gt;1),IF(AND(OR(C17&lt;=1,COUNTIFS('Quelle A'!$B$7:$B$22,A17,'Quelle A'!$G$7:$G$22,C17)=C17),OR(D17&lt;=1,COUNTIFS('Quelle B'!$B$7:$B$22,A17,'Quelle B'!$G$7:$G$22,D17)=D17)),"Dublette","Mehrdeutig"),IF(C17=0,"Nur B",IF(D17=0,"Nur A",IF(G17=0,"Treffer","Betrag abweichend"))))</x:f>
        <x:v>Treffer</x:v>
      </x:c>
      <x:c r="C17" s="2" t="n">
        <x:f>COUNTIFS('Quelle A'!$B$7:$B$22,$A17)</x:f>
        <x:v>1</x:v>
      </x:c>
      <x:c r="D17" s="2" t="n">
        <x:f>COUNTIFS('Quelle B'!$B$7:$B$22,$A17)</x:f>
        <x:v>1</x:v>
      </x:c>
      <x:c r="E17" s="5" t="n">
        <x:f>IF(C17=0,"",SUMIFS('Quelle A'!$E$7:$E$22,'Quelle A'!$B$7:$B$22,$A17))</x:f>
        <x:v>245.5</x:v>
      </x:c>
      <x:c r="F17" s="5" t="n">
        <x:f>IF(D17=0,"",SUMIFS('Quelle B'!$E$7:$E$22,'Quelle B'!$B$7:$B$22,$A17))</x:f>
        <x:v>245.5</x:v>
      </x:c>
      <x:c r="G17" s="5" t="n">
        <x:f>IF(AND(C17=1,D17=1),ROUND(F17-E17,2),"")</x:f>
        <x:v>0</x:v>
      </x:c>
      <x:c r="H17" s="2" t="str">
        <x:v>A:3</x:v>
      </x:c>
      <x:c r="I17" s="2" t="str">
        <x:v>B:3</x:v>
      </x:c>
      <x:c r="J17" s="2" t="str">
        <x:f>IF(B17="Treffer","Kein offener Unterschied",IF(B17="Betrag abweichend","Betrag anhand der Quelle prüfen",IF(B17="Dublette","Wiederholten Eintrag prüfen",IF(B17="Mehrdeutig","Zuordnung offen lassen","Fehlende Gegenquelle prüfen"))))</x:f>
        <x:v>Kein offener Unterschied</x:v>
      </x:c>
    </x:row>
    <x:row r="18" ht="25" customHeight="1">
      <x:c r="A18" s="2" t="str">
        <x:v>DEMO-003</x:v>
      </x:c>
      <x:c r="B18" s="2" t="str">
        <x:f>IF(OR(C18&gt;1,D18&gt;1),IF(AND(OR(C18&lt;=1,COUNTIFS('Quelle A'!$B$7:$B$22,A18,'Quelle A'!$G$7:$G$22,C18)=C18),OR(D18&lt;=1,COUNTIFS('Quelle B'!$B$7:$B$22,A18,'Quelle B'!$G$7:$G$22,D18)=D18)),"Dublette","Mehrdeutig"),IF(C18=0,"Nur B",IF(D18=0,"Nur A",IF(G18=0,"Treffer","Betrag abweichend"))))</x:f>
        <x:v>Treffer</x:v>
      </x:c>
      <x:c r="C18" s="2" t="n">
        <x:f>COUNTIFS('Quelle A'!$B$7:$B$22,$A18)</x:f>
        <x:v>1</x:v>
      </x:c>
      <x:c r="D18" s="2" t="n">
        <x:f>COUNTIFS('Quelle B'!$B$7:$B$22,$A18)</x:f>
        <x:v>1</x:v>
      </x:c>
      <x:c r="E18" s="5" t="n">
        <x:f>IF(C18=0,"",SUMIFS('Quelle A'!$E$7:$E$22,'Quelle A'!$B$7:$B$22,$A18))</x:f>
        <x:v>89.9</x:v>
      </x:c>
      <x:c r="F18" s="5" t="n">
        <x:f>IF(D18=0,"",SUMIFS('Quelle B'!$E$7:$E$22,'Quelle B'!$B$7:$B$22,$A18))</x:f>
        <x:v>89.9</x:v>
      </x:c>
      <x:c r="G18" s="5" t="n">
        <x:f>IF(AND(C18=1,D18=1),ROUND(F18-E18,2),"")</x:f>
        <x:v>0</x:v>
      </x:c>
      <x:c r="H18" s="2" t="str">
        <x:v>A:4</x:v>
      </x:c>
      <x:c r="I18" s="2" t="str">
        <x:v>B:4</x:v>
      </x:c>
      <x:c r="J18" s="2" t="str">
        <x:f>IF(B18="Treffer","Kein offener Unterschied",IF(B18="Betrag abweichend","Betrag anhand der Quelle prüfen",IF(B18="Dublette","Wiederholten Eintrag prüfen",IF(B18="Mehrdeutig","Zuordnung offen lassen","Fehlende Gegenquelle prüfen"))))</x:f>
        <x:v>Kein offener Unterschied</x:v>
      </x:c>
    </x:row>
    <x:row r="19" ht="25" customHeight="1">
      <x:c r="A19" s="2" t="str">
        <x:v>DEMO-004</x:v>
      </x:c>
      <x:c r="B19" s="2" t="str">
        <x:f>IF(OR(C19&gt;1,D19&gt;1),IF(AND(OR(C19&lt;=1,COUNTIFS('Quelle A'!$B$7:$B$22,A19,'Quelle A'!$G$7:$G$22,C19)=C19),OR(D19&lt;=1,COUNTIFS('Quelle B'!$B$7:$B$22,A19,'Quelle B'!$G$7:$G$22,D19)=D19)),"Dublette","Mehrdeutig"),IF(C19=0,"Nur B",IF(D19=0,"Nur A",IF(G19=0,"Treffer","Betrag abweichend"))))</x:f>
        <x:v>Treffer</x:v>
      </x:c>
      <x:c r="C19" s="2" t="n">
        <x:f>COUNTIFS('Quelle A'!$B$7:$B$22,$A19)</x:f>
        <x:v>1</x:v>
      </x:c>
      <x:c r="D19" s="2" t="n">
        <x:f>COUNTIFS('Quelle B'!$B$7:$B$22,$A19)</x:f>
        <x:v>1</x:v>
      </x:c>
      <x:c r="E19" s="5" t="n">
        <x:f>IF(C19=0,"",SUMIFS('Quelle A'!$E$7:$E$22,'Quelle A'!$B$7:$B$22,$A19))</x:f>
        <x:v>510</x:v>
      </x:c>
      <x:c r="F19" s="5" t="n">
        <x:f>IF(D19=0,"",SUMIFS('Quelle B'!$E$7:$E$22,'Quelle B'!$B$7:$B$22,$A19))</x:f>
        <x:v>510</x:v>
      </x:c>
      <x:c r="G19" s="5" t="n">
        <x:f>IF(AND(C19=1,D19=1),ROUND(F19-E19,2),"")</x:f>
        <x:v>0</x:v>
      </x:c>
      <x:c r="H19" s="2" t="str">
        <x:v>A:5</x:v>
      </x:c>
      <x:c r="I19" s="2" t="str">
        <x:v>B:5</x:v>
      </x:c>
      <x:c r="J19" s="2" t="str">
        <x:f>IF(B19="Treffer","Kein offener Unterschied",IF(B19="Betrag abweichend","Betrag anhand der Quelle prüfen",IF(B19="Dublette","Wiederholten Eintrag prüfen",IF(B19="Mehrdeutig","Zuordnung offen lassen","Fehlende Gegenquelle prüfen"))))</x:f>
        <x:v>Kein offener Unterschied</x:v>
      </x:c>
    </x:row>
    <x:row r="20" ht="25" customHeight="1">
      <x:c r="A20" s="2" t="str">
        <x:v>DEMO-005</x:v>
      </x:c>
      <x:c r="B20" s="2" t="str">
        <x:f>IF(OR(C20&gt;1,D20&gt;1),IF(AND(OR(C20&lt;=1,COUNTIFS('Quelle A'!$B$7:$B$22,A20,'Quelle A'!$G$7:$G$22,C20)=C20),OR(D20&lt;=1,COUNTIFS('Quelle B'!$B$7:$B$22,A20,'Quelle B'!$G$7:$G$22,D20)=D20)),"Dublette","Mehrdeutig"),IF(C20=0,"Nur B",IF(D20=0,"Nur A",IF(G20=0,"Treffer","Betrag abweichend"))))</x:f>
        <x:v>Treffer</x:v>
      </x:c>
      <x:c r="C20" s="2" t="n">
        <x:f>COUNTIFS('Quelle A'!$B$7:$B$22,$A20)</x:f>
        <x:v>1</x:v>
      </x:c>
      <x:c r="D20" s="2" t="n">
        <x:f>COUNTIFS('Quelle B'!$B$7:$B$22,$A20)</x:f>
        <x:v>1</x:v>
      </x:c>
      <x:c r="E20" s="5" t="n">
        <x:f>IF(C20=0,"",SUMIFS('Quelle A'!$E$7:$E$22,'Quelle A'!$B$7:$B$22,$A20))</x:f>
        <x:v>180</x:v>
      </x:c>
      <x:c r="F20" s="5" t="n">
        <x:f>IF(D20=0,"",SUMIFS('Quelle B'!$E$7:$E$22,'Quelle B'!$B$7:$B$22,$A20))</x:f>
        <x:v>180</x:v>
      </x:c>
      <x:c r="G20" s="5" t="n">
        <x:f>IF(AND(C20=1,D20=1),ROUND(F20-E20,2),"")</x:f>
        <x:v>0</x:v>
      </x:c>
      <x:c r="H20" s="2" t="str">
        <x:v>A:6</x:v>
      </x:c>
      <x:c r="I20" s="2" t="str">
        <x:v>B:6</x:v>
      </x:c>
      <x:c r="J20" s="2" t="str">
        <x:f>IF(B20="Treffer","Kein offener Unterschied",IF(B20="Betrag abweichend","Betrag anhand der Quelle prüfen",IF(B20="Dublette","Wiederholten Eintrag prüfen",IF(B20="Mehrdeutig","Zuordnung offen lassen","Fehlende Gegenquelle prüfen"))))</x:f>
        <x:v>Kein offener Unterschied</x:v>
      </x:c>
    </x:row>
    <x:row r="21" ht="25" customHeight="1">
      <x:c r="A21" s="2" t="str">
        <x:v>DEMO-006</x:v>
      </x:c>
      <x:c r="B21" s="2" t="str">
        <x:f>IF(OR(C21&gt;1,D21&gt;1),IF(AND(OR(C21&lt;=1,COUNTIFS('Quelle A'!$B$7:$B$22,A21,'Quelle A'!$G$7:$G$22,C21)=C21),OR(D21&lt;=1,COUNTIFS('Quelle B'!$B$7:$B$22,A21,'Quelle B'!$G$7:$G$22,D21)=D21)),"Dublette","Mehrdeutig"),IF(C21=0,"Nur B",IF(D21=0,"Nur A",IF(G21=0,"Treffer","Betrag abweichend"))))</x:f>
        <x:v>Treffer</x:v>
      </x:c>
      <x:c r="C21" s="2" t="n">
        <x:f>COUNTIFS('Quelle A'!$B$7:$B$22,$A21)</x:f>
        <x:v>1</x:v>
      </x:c>
      <x:c r="D21" s="2" t="n">
        <x:f>COUNTIFS('Quelle B'!$B$7:$B$22,$A21)</x:f>
        <x:v>1</x:v>
      </x:c>
      <x:c r="E21" s="5" t="n">
        <x:f>IF(C21=0,"",SUMIFS('Quelle A'!$E$7:$E$22,'Quelle A'!$B$7:$B$22,$A21))</x:f>
        <x:v>79.95</x:v>
      </x:c>
      <x:c r="F21" s="5" t="n">
        <x:f>IF(D21=0,"",SUMIFS('Quelle B'!$E$7:$E$22,'Quelle B'!$B$7:$B$22,$A21))</x:f>
        <x:v>79.95</x:v>
      </x:c>
      <x:c r="G21" s="5" t="n">
        <x:f>IF(AND(C21=1,D21=1),ROUND(F21-E21,2),"")</x:f>
        <x:v>0</x:v>
      </x:c>
      <x:c r="H21" s="2" t="str">
        <x:v>A:7</x:v>
      </x:c>
      <x:c r="I21" s="2" t="str">
        <x:v>B:7</x:v>
      </x:c>
      <x:c r="J21" s="2" t="str">
        <x:f>IF(B21="Treffer","Kein offener Unterschied",IF(B21="Betrag abweichend","Betrag anhand der Quelle prüfen",IF(B21="Dublette","Wiederholten Eintrag prüfen",IF(B21="Mehrdeutig","Zuordnung offen lassen","Fehlende Gegenquelle prüfen"))))</x:f>
        <x:v>Kein offener Unterschied</x:v>
      </x:c>
    </x:row>
    <x:row r="22" ht="25" customHeight="1">
      <x:c r="A22" s="2" t="str">
        <x:v>DEMO-007</x:v>
      </x:c>
      <x:c r="B22" s="2" t="str">
        <x:f>IF(OR(C22&gt;1,D22&gt;1),IF(AND(OR(C22&lt;=1,COUNTIFS('Quelle A'!$B$7:$B$22,A22,'Quelle A'!$G$7:$G$22,C22)=C22),OR(D22&lt;=1,COUNTIFS('Quelle B'!$B$7:$B$22,A22,'Quelle B'!$G$7:$G$22,D22)=D22)),"Dublette","Mehrdeutig"),IF(C22=0,"Nur B",IF(D22=0,"Nur A",IF(G22=0,"Treffer","Betrag abweichend"))))</x:f>
        <x:v>Treffer</x:v>
      </x:c>
      <x:c r="C22" s="2" t="n">
        <x:f>COUNTIFS('Quelle A'!$B$7:$B$22,$A22)</x:f>
        <x:v>1</x:v>
      </x:c>
      <x:c r="D22" s="2" t="n">
        <x:f>COUNTIFS('Quelle B'!$B$7:$B$22,$A22)</x:f>
        <x:v>1</x:v>
      </x:c>
      <x:c r="E22" s="5" t="n">
        <x:f>IF(C22=0,"",SUMIFS('Quelle A'!$E$7:$E$22,'Quelle A'!$B$7:$B$22,$A22))</x:f>
        <x:v>132.4</x:v>
      </x:c>
      <x:c r="F22" s="5" t="n">
        <x:f>IF(D22=0,"",SUMIFS('Quelle B'!$E$7:$E$22,'Quelle B'!$B$7:$B$22,$A22))</x:f>
        <x:v>132.4</x:v>
      </x:c>
      <x:c r="G22" s="5" t="n">
        <x:f>IF(AND(C22=1,D22=1),ROUND(F22-E22,2),"")</x:f>
        <x:v>0</x:v>
      </x:c>
      <x:c r="H22" s="2" t="str">
        <x:v>A:8</x:v>
      </x:c>
      <x:c r="I22" s="2" t="str">
        <x:v>B:8</x:v>
      </x:c>
      <x:c r="J22" s="2" t="str">
        <x:f>IF(B22="Treffer","Kein offener Unterschied",IF(B22="Betrag abweichend","Betrag anhand der Quelle prüfen",IF(B22="Dublette","Wiederholten Eintrag prüfen",IF(B22="Mehrdeutig","Zuordnung offen lassen","Fehlende Gegenquelle prüfen"))))</x:f>
        <x:v>Kein offener Unterschied</x:v>
      </x:c>
    </x:row>
    <x:row r="23" ht="25" customHeight="1">
      <x:c r="A23" s="2" t="str">
        <x:v>DEMO-008</x:v>
      </x:c>
      <x:c r="B23" s="2" t="str">
        <x:f>IF(OR(C23&gt;1,D23&gt;1),IF(AND(OR(C23&lt;=1,COUNTIFS('Quelle A'!$B$7:$B$22,A23,'Quelle A'!$G$7:$G$22,C23)=C23),OR(D23&lt;=1,COUNTIFS('Quelle B'!$B$7:$B$22,A23,'Quelle B'!$G$7:$G$22,D23)=D23)),"Dublette","Mehrdeutig"),IF(C23=0,"Nur B",IF(D23=0,"Nur A",IF(G23=0,"Treffer","Betrag abweichend"))))</x:f>
        <x:v>Treffer</x:v>
      </x:c>
      <x:c r="C23" s="2" t="n">
        <x:f>COUNTIFS('Quelle A'!$B$7:$B$22,$A23)</x:f>
        <x:v>1</x:v>
      </x:c>
      <x:c r="D23" s="2" t="n">
        <x:f>COUNTIFS('Quelle B'!$B$7:$B$22,$A23)</x:f>
        <x:v>1</x:v>
      </x:c>
      <x:c r="E23" s="5" t="n">
        <x:f>IF(C23=0,"",SUMIFS('Quelle A'!$E$7:$E$22,'Quelle A'!$B$7:$B$22,$A23))</x:f>
        <x:v>560</x:v>
      </x:c>
      <x:c r="F23" s="5" t="n">
        <x:f>IF(D23=0,"",SUMIFS('Quelle B'!$E$7:$E$22,'Quelle B'!$B$7:$B$22,$A23))</x:f>
        <x:v>560</x:v>
      </x:c>
      <x:c r="G23" s="5" t="n">
        <x:f>IF(AND(C23=1,D23=1),ROUND(F23-E23,2),"")</x:f>
        <x:v>0</x:v>
      </x:c>
      <x:c r="H23" s="2" t="str">
        <x:v>A:9</x:v>
      </x:c>
      <x:c r="I23" s="2" t="str">
        <x:v>B:9</x:v>
      </x:c>
      <x:c r="J23" s="2" t="str">
        <x:f>IF(B23="Treffer","Kein offener Unterschied",IF(B23="Betrag abweichend","Betrag anhand der Quelle prüfen",IF(B23="Dublette","Wiederholten Eintrag prüfen",IF(B23="Mehrdeutig","Zuordnung offen lassen","Fehlende Gegenquelle prüfen"))))</x:f>
        <x:v>Kein offener Unterschied</x:v>
      </x:c>
    </x:row>
    <x:row r="24" ht="25" customHeight="1">
      <x:c r="A24" s="2" t="str">
        <x:v>DEMO-009</x:v>
      </x:c>
      <x:c r="B24" s="2" t="str">
        <x:f>IF(OR(C24&gt;1,D24&gt;1),IF(AND(OR(C24&lt;=1,COUNTIFS('Quelle A'!$B$7:$B$22,A24,'Quelle A'!$G$7:$G$22,C24)=C24),OR(D24&lt;=1,COUNTIFS('Quelle B'!$B$7:$B$22,A24,'Quelle B'!$G$7:$G$22,D24)=D24)),"Dublette","Mehrdeutig"),IF(C24=0,"Nur B",IF(D24=0,"Nur A",IF(G24=0,"Treffer","Betrag abweichend"))))</x:f>
        <x:v>Betrag abweichend</x:v>
      </x:c>
      <x:c r="C24" s="2" t="n">
        <x:f>COUNTIFS('Quelle A'!$B$7:$B$22,$A24)</x:f>
        <x:v>1</x:v>
      </x:c>
      <x:c r="D24" s="2" t="n">
        <x:f>COUNTIFS('Quelle B'!$B$7:$B$22,$A24)</x:f>
        <x:v>1</x:v>
      </x:c>
      <x:c r="E24" s="5" t="n">
        <x:f>IF(C24=0,"",SUMIFS('Quelle A'!$E$7:$E$22,'Quelle A'!$B$7:$B$22,$A24))</x:f>
        <x:v>199</x:v>
      </x:c>
      <x:c r="F24" s="5" t="n">
        <x:f>IF(D24=0,"",SUMIFS('Quelle B'!$E$7:$E$22,'Quelle B'!$B$7:$B$22,$A24))</x:f>
        <x:v>211.5</x:v>
      </x:c>
      <x:c r="G24" s="5" t="n">
        <x:f>IF(AND(C24=1,D24=1),ROUND(F24-E24,2),"")</x:f>
        <x:v>12.5</x:v>
      </x:c>
      <x:c r="H24" s="2" t="str">
        <x:v>A:10</x:v>
      </x:c>
      <x:c r="I24" s="2" t="str">
        <x:v>B:10</x:v>
      </x:c>
      <x:c r="J24" s="2" t="str">
        <x:f>IF(B24="Treffer","Kein offener Unterschied",IF(B24="Betrag abweichend","Betrag anhand der Quelle prüfen",IF(B24="Dublette","Wiederholten Eintrag prüfen",IF(B24="Mehrdeutig","Zuordnung offen lassen","Fehlende Gegenquelle prüfen"))))</x:f>
        <x:v>Betrag anhand der Quelle prüfen</x:v>
      </x:c>
    </x:row>
    <x:row r="25" ht="25" customHeight="1">
      <x:c r="A25" s="2" t="str">
        <x:v>DEMO-010</x:v>
      </x:c>
      <x:c r="B25" s="2" t="str">
        <x:f>IF(OR(C25&gt;1,D25&gt;1),IF(AND(OR(C25&lt;=1,COUNTIFS('Quelle A'!$B$7:$B$22,A25,'Quelle A'!$G$7:$G$22,C25)=C25),OR(D25&lt;=1,COUNTIFS('Quelle B'!$B$7:$B$22,A25,'Quelle B'!$G$7:$G$22,D25)=D25)),"Dublette","Mehrdeutig"),IF(C25=0,"Nur B",IF(D25=0,"Nur A",IF(G25=0,"Treffer","Betrag abweichend"))))</x:f>
        <x:v>Nur A</x:v>
      </x:c>
      <x:c r="C25" s="2" t="n">
        <x:f>COUNTIFS('Quelle A'!$B$7:$B$22,$A25)</x:f>
        <x:v>1</x:v>
      </x:c>
      <x:c r="D25" s="2" t="n">
        <x:f>COUNTIFS('Quelle B'!$B$7:$B$22,$A25)</x:f>
        <x:v>0</x:v>
      </x:c>
      <x:c r="E25" s="5" t="n">
        <x:f>IF(C25=0,"",SUMIFS('Quelle A'!$E$7:$E$22,'Quelle A'!$B$7:$B$22,$A25))</x:f>
        <x:v>340</x:v>
      </x:c>
      <x:c r="F25" s="5" t="str">
        <x:f>IF(D25=0,"",SUMIFS('Quelle B'!$E$7:$E$22,'Quelle B'!$B$7:$B$22,$A25))</x:f>
      </x:c>
      <x:c r="G25" s="5" t="str">
        <x:f>IF(AND(C25=1,D25=1),ROUND(F25-E25,2),"")</x:f>
      </x:c>
      <x:c r="H25" s="2" t="str">
        <x:v>A:11</x:v>
      </x:c>
      <x:c r="I25" s="2" t="str">
        <x:v>—</x:v>
      </x:c>
      <x:c r="J25" s="2" t="str">
        <x:f>IF(B25="Treffer","Kein offener Unterschied",IF(B25="Betrag abweichend","Betrag anhand der Quelle prüfen",IF(B25="Dublette","Wiederholten Eintrag prüfen",IF(B25="Mehrdeutig","Zuordnung offen lassen","Fehlende Gegenquelle prüfen"))))</x:f>
        <x:v>Fehlende Gegenquelle prüfen</x:v>
      </x:c>
    </x:row>
    <x:row r="26" ht="25" customHeight="1">
      <x:c r="A26" s="2" t="str">
        <x:v>DEMO-011</x:v>
      </x:c>
      <x:c r="B26" s="2" t="str">
        <x:f>IF(OR(C26&gt;1,D26&gt;1),IF(AND(OR(C26&lt;=1,COUNTIFS('Quelle A'!$B$7:$B$22,A26,'Quelle A'!$G$7:$G$22,C26)=C26),OR(D26&lt;=1,COUNTIFS('Quelle B'!$B$7:$B$22,A26,'Quelle B'!$G$7:$G$22,D26)=D26)),"Dublette","Mehrdeutig"),IF(C26=0,"Nur B",IF(D26=0,"Nur A",IF(G26=0,"Treffer","Betrag abweichend"))))</x:f>
        <x:v>Dublette</x:v>
      </x:c>
      <x:c r="C26" s="2" t="n">
        <x:f>COUNTIFS('Quelle A'!$B$7:$B$22,$A26)</x:f>
        <x:v>2</x:v>
      </x:c>
      <x:c r="D26" s="2" t="n">
        <x:f>COUNTIFS('Quelle B'!$B$7:$B$22,$A26)</x:f>
        <x:v>1</x:v>
      </x:c>
      <x:c r="E26" s="5" t="n">
        <x:f>IF(C26=0,"",SUMIFS('Quelle A'!$E$7:$E$22,'Quelle A'!$B$7:$B$22,$A26))</x:f>
        <x:v>198</x:v>
      </x:c>
      <x:c r="F26" s="5" t="n">
        <x:f>IF(D26=0,"",SUMIFS('Quelle B'!$E$7:$E$22,'Quelle B'!$B$7:$B$22,$A26))</x:f>
        <x:v>99</x:v>
      </x:c>
      <x:c r="G26" s="5" t="str">
        <x:f>IF(AND(C26=1,D26=1),ROUND(F26-E26,2),"")</x:f>
      </x:c>
      <x:c r="H26" s="2" t="str">
        <x:v>A:12, A:13</x:v>
      </x:c>
      <x:c r="I26" s="2" t="str">
        <x:v>B:11</x:v>
      </x:c>
      <x:c r="J26" s="2" t="str">
        <x:f>IF(B26="Treffer","Kein offener Unterschied",IF(B26="Betrag abweichend","Betrag anhand der Quelle prüfen",IF(B26="Dublette","Wiederholten Eintrag prüfen",IF(B26="Mehrdeutig","Zuordnung offen lassen","Fehlende Gegenquelle prüfen"))))</x:f>
        <x:v>Wiederholten Eintrag prüfen</x:v>
      </x:c>
    </x:row>
    <x:row r="27" ht="25" customHeight="1">
      <x:c r="A27" s="2" t="str">
        <x:v>DEMO-012</x:v>
      </x:c>
      <x:c r="B27" s="2" t="str">
        <x:f>IF(OR(C27&gt;1,D27&gt;1),IF(AND(OR(C27&lt;=1,COUNTIFS('Quelle A'!$B$7:$B$22,A27,'Quelle A'!$G$7:$G$22,C27)=C27),OR(D27&lt;=1,COUNTIFS('Quelle B'!$B$7:$B$22,A27,'Quelle B'!$G$7:$G$22,D27)=D27)),"Dublette","Mehrdeutig"),IF(C27=0,"Nur B",IF(D27=0,"Nur A",IF(G27=0,"Treffer","Betrag abweichend"))))</x:f>
        <x:v>Mehrdeutig</x:v>
      </x:c>
      <x:c r="C27" s="2" t="n">
        <x:f>COUNTIFS('Quelle A'!$B$7:$B$22,$A27)</x:f>
        <x:v>1</x:v>
      </x:c>
      <x:c r="D27" s="2" t="n">
        <x:f>COUNTIFS('Quelle B'!$B$7:$B$22,$A27)</x:f>
        <x:v>2</x:v>
      </x:c>
      <x:c r="E27" s="5" t="n">
        <x:f>IF(C27=0,"",SUMIFS('Quelle A'!$E$7:$E$22,'Quelle A'!$B$7:$B$22,$A27))</x:f>
        <x:v>125</x:v>
      </x:c>
      <x:c r="F27" s="5" t="n">
        <x:f>IF(D27=0,"",SUMIFS('Quelle B'!$E$7:$E$22,'Quelle B'!$B$7:$B$22,$A27))</x:f>
        <x:v>254</x:v>
      </x:c>
      <x:c r="G27" s="5" t="str">
        <x:f>IF(AND(C27=1,D27=1),ROUND(F27-E27,2),"")</x:f>
      </x:c>
      <x:c r="H27" s="2" t="str">
        <x:v>A:14</x:v>
      </x:c>
      <x:c r="I27" s="2" t="str">
        <x:v>B:12, B:13</x:v>
      </x:c>
      <x:c r="J27" s="2" t="str">
        <x:f>IF(B27="Treffer","Kein offener Unterschied",IF(B27="Betrag abweichend","Betrag anhand der Quelle prüfen",IF(B27="Dublette","Wiederholten Eintrag prüfen",IF(B27="Mehrdeutig","Zuordnung offen lassen","Fehlende Gegenquelle prüfen"))))</x:f>
        <x:v>Zuordnung offen lassen</x:v>
      </x:c>
    </x:row>
    <x:row r="28" ht="25" customHeight="1">
      <x:c r="A28" s="2" t="str">
        <x:v>DEMO-013</x:v>
      </x:c>
      <x:c r="B28" s="2" t="str">
        <x:f>IF(OR(C28&gt;1,D28&gt;1),IF(AND(OR(C28&lt;=1,COUNTIFS('Quelle A'!$B$7:$B$22,A28,'Quelle A'!$G$7:$G$22,C28)=C28),OR(D28&lt;=1,COUNTIFS('Quelle B'!$B$7:$B$22,A28,'Quelle B'!$G$7:$G$22,D28)=D28)),"Dublette","Mehrdeutig"),IF(C28=0,"Nur B",IF(D28=0,"Nur A",IF(G28=0,"Treffer","Betrag abweichend"))))</x:f>
        <x:v>Nur B</x:v>
      </x:c>
      <x:c r="C28" s="2" t="n">
        <x:f>COUNTIFS('Quelle A'!$B$7:$B$22,$A28)</x:f>
        <x:v>0</x:v>
      </x:c>
      <x:c r="D28" s="2" t="n">
        <x:f>COUNTIFS('Quelle B'!$B$7:$B$22,$A28)</x:f>
        <x:v>1</x:v>
      </x:c>
      <x:c r="E28" s="5" t="str">
        <x:f>IF(C28=0,"",SUMIFS('Quelle A'!$E$7:$E$22,'Quelle A'!$B$7:$B$22,$A28))</x:f>
      </x:c>
      <x:c r="F28" s="5" t="n">
        <x:f>IF(D28=0,"",SUMIFS('Quelle B'!$E$7:$E$22,'Quelle B'!$B$7:$B$22,$A28))</x:f>
        <x:v>175</x:v>
      </x:c>
      <x:c r="G28" s="5" t="str">
        <x:f>IF(AND(C28=1,D28=1),ROUND(F28-E28,2),"")</x:f>
      </x:c>
      <x:c r="H28" s="2" t="str">
        <x:v>—</x:v>
      </x:c>
      <x:c r="I28" s="2" t="str">
        <x:v>B:14</x:v>
      </x:c>
      <x:c r="J28" s="2" t="str">
        <x:f>IF(B28="Treffer","Kein offener Unterschied",IF(B28="Betrag abweichend","Betrag anhand der Quelle prüfen",IF(B28="Dublette","Wiederholten Eintrag prüfen",IF(B28="Mehrdeutig","Zuordnung offen lassen","Fehlende Gegenquelle prüfen"))))</x:f>
        <x:v>Fehlende Gegenquelle prüfen</x:v>
      </x:c>
    </x:row>
    <x:row r="29" ht="25" customHeight="1">
      <x:c r="A29" s="2" t="str">
        <x:v>DEMO-014</x:v>
      </x:c>
      <x:c r="B29" s="2" t="str">
        <x:f>IF(OR(C29&gt;1,D29&gt;1),IF(AND(OR(C29&lt;=1,COUNTIFS('Quelle A'!$B$7:$B$22,A29,'Quelle A'!$G$7:$G$22,C29)=C29),OR(D29&lt;=1,COUNTIFS('Quelle B'!$B$7:$B$22,A29,'Quelle B'!$G$7:$G$22,D29)=D29)),"Dublette","Mehrdeutig"),IF(C29=0,"Nur B",IF(D29=0,"Nur A",IF(G29=0,"Treffer","Betrag abweichend"))))</x:f>
        <x:v>Treffer</x:v>
      </x:c>
      <x:c r="C29" s="2" t="n">
        <x:f>COUNTIFS('Quelle A'!$B$7:$B$22,$A29)</x:f>
        <x:v>1</x:v>
      </x:c>
      <x:c r="D29" s="2" t="n">
        <x:f>COUNTIFS('Quelle B'!$B$7:$B$22,$A29)</x:f>
        <x:v>1</x:v>
      </x:c>
      <x:c r="E29" s="5" t="n">
        <x:f>IF(C29=0,"",SUMIFS('Quelle A'!$E$7:$E$22,'Quelle A'!$B$7:$B$22,$A29))</x:f>
        <x:v>0</x:v>
      </x:c>
      <x:c r="F29" s="5" t="n">
        <x:f>IF(D29=0,"",SUMIFS('Quelle B'!$E$7:$E$22,'Quelle B'!$B$7:$B$22,$A29))</x:f>
        <x:v>0</x:v>
      </x:c>
      <x:c r="G29" s="5" t="n">
        <x:f>IF(AND(C29=1,D29=1),ROUND(F29-E29,2),"")</x:f>
        <x:v>0</x:v>
      </x:c>
      <x:c r="H29" s="2" t="str">
        <x:v>A:15</x:v>
      </x:c>
      <x:c r="I29" s="2" t="str">
        <x:v>B:15</x:v>
      </x:c>
      <x:c r="J29" s="2" t="str">
        <x:f>IF(B29="Treffer","Kein offener Unterschied",IF(B29="Betrag abweichend","Betrag anhand der Quelle prüfen",IF(B29="Dublette","Wiederholten Eintrag prüfen",IF(B29="Mehrdeutig","Zuordnung offen lassen","Fehlende Gegenquelle prüfen"))))</x:f>
        <x:v>Kein offener Unterschied</x:v>
      </x:c>
    </x:row>
    <x:row r="30" ht="25" customHeight="1">
      <x:c r="A30" s="2" t="str">
        <x:v>DEMO-015</x:v>
      </x:c>
      <x:c r="B30" s="2" t="str">
        <x:f>IF(OR(C30&gt;1,D30&gt;1),IF(AND(OR(C30&lt;=1,COUNTIFS('Quelle A'!$B$7:$B$22,A30,'Quelle A'!$G$7:$G$22,C30)=C30),OR(D30&lt;=1,COUNTIFS('Quelle B'!$B$7:$B$22,A30,'Quelle B'!$G$7:$G$22,D30)=D30)),"Dublette","Mehrdeutig"),IF(C30=0,"Nur B",IF(D30=0,"Nur A",IF(G30=0,"Treffer","Betrag abweichend"))))</x:f>
        <x:v>Betrag abweichend</x:v>
      </x:c>
      <x:c r="C30" s="2" t="n">
        <x:f>COUNTIFS('Quelle A'!$B$7:$B$22,$A30)</x:f>
        <x:v>1</x:v>
      </x:c>
      <x:c r="D30" s="2" t="n">
        <x:f>COUNTIFS('Quelle B'!$B$7:$B$22,$A30)</x:f>
        <x:v>1</x:v>
      </x:c>
      <x:c r="E30" s="5" t="n">
        <x:f>IF(C30=0,"",SUMIFS('Quelle A'!$E$7:$E$22,'Quelle A'!$B$7:$B$22,$A30))</x:f>
        <x:v>480</x:v>
      </x:c>
      <x:c r="F30" s="5" t="n">
        <x:f>IF(D30=0,"",SUMIFS('Quelle B'!$E$7:$E$22,'Quelle B'!$B$7:$B$22,$A30))</x:f>
        <x:v>460</x:v>
      </x:c>
      <x:c r="G30" s="5" t="n">
        <x:f>IF(AND(C30=1,D30=1),ROUND(F30-E30,2),"")</x:f>
        <x:v>-20</x:v>
      </x:c>
      <x:c r="H30" s="2" t="str">
        <x:v>A:16</x:v>
      </x:c>
      <x:c r="I30" s="2" t="str">
        <x:v>B:16</x:v>
      </x:c>
      <x:c r="J30" s="2" t="str">
        <x:f>IF(B30="Treffer","Kein offener Unterschied",IF(B30="Betrag abweichend","Betrag anhand der Quelle prüfen",IF(B30="Dublette","Wiederholten Eintrag prüfen",IF(B30="Mehrdeutig","Zuordnung offen lassen","Fehlende Gegenquelle prüfen"))))</x:f>
        <x:v>Betrag anhand der Quelle prüfen</x:v>
      </x:c>
    </x:row>
    <x:row r="31" ht="25" customHeight="1">
      <x:c r="A31" s="2" t="str">
        <x:v>DEMO-016</x:v>
      </x:c>
      <x:c r="B31" s="2" t="str">
        <x:f>IF(OR(C31&gt;1,D31&gt;1),IF(AND(OR(C31&lt;=1,COUNTIFS('Quelle A'!$B$7:$B$22,A31,'Quelle A'!$G$7:$G$22,C31)=C31),OR(D31&lt;=1,COUNTIFS('Quelle B'!$B$7:$B$22,A31,'Quelle B'!$G$7:$G$22,D31)=D31)),"Dublette","Mehrdeutig"),IF(C31=0,"Nur B",IF(D31=0,"Nur A",IF(G31=0,"Treffer","Betrag abweichend"))))</x:f>
        <x:v>Nur A</x:v>
      </x:c>
      <x:c r="C31" s="2" t="n">
        <x:f>COUNTIFS('Quelle A'!$B$7:$B$22,$A31)</x:f>
        <x:v>1</x:v>
      </x:c>
      <x:c r="D31" s="2" t="n">
        <x:f>COUNTIFS('Quelle B'!$B$7:$B$22,$A31)</x:f>
        <x:v>0</x:v>
      </x:c>
      <x:c r="E31" s="5" t="n">
        <x:f>IF(C31=0,"",SUMIFS('Quelle A'!$E$7:$E$22,'Quelle A'!$B$7:$B$22,$A31))</x:f>
        <x:v>275</x:v>
      </x:c>
      <x:c r="F31" s="5" t="str">
        <x:f>IF(D31=0,"",SUMIFS('Quelle B'!$E$7:$E$22,'Quelle B'!$B$7:$B$22,$A31))</x:f>
      </x:c>
      <x:c r="G31" s="5" t="str">
        <x:f>IF(AND(C31=1,D31=1),ROUND(F31-E31,2),"")</x:f>
      </x:c>
      <x:c r="H31" s="2" t="str">
        <x:v>A:17</x:v>
      </x:c>
      <x:c r="I31" s="2" t="str">
        <x:v>—</x:v>
      </x:c>
      <x:c r="J31" s="2" t="str">
        <x:f>IF(B31="Treffer","Kein offener Unterschied",IF(B31="Betrag abweichend","Betrag anhand der Quelle prüfen",IF(B31="Dublette","Wiederholten Eintrag prüfen",IF(B31="Mehrdeutig","Zuordnung offen lassen","Fehlende Gegenquelle prüfen"))))</x:f>
        <x:v>Fehlende Gegenquelle prüfen</x:v>
      </x:c>
    </x:row>
    <x:row r="32" ht="25" customHeight="1">
      <x:c r="A32" s="2" t="str">
        <x:v>DEMO-017</x:v>
      </x:c>
      <x:c r="B32" s="2" t="str">
        <x:f>IF(OR(C32&gt;1,D32&gt;1),IF(AND(OR(C32&lt;=1,COUNTIFS('Quelle A'!$B$7:$B$22,A32,'Quelle A'!$G$7:$G$22,C32)=C32),OR(D32&lt;=1,COUNTIFS('Quelle B'!$B$7:$B$22,A32,'Quelle B'!$G$7:$G$22,D32)=D32)),"Dublette","Mehrdeutig"),IF(C32=0,"Nur B",IF(D32=0,"Nur A",IF(G32=0,"Treffer","Betrag abweichend"))))</x:f>
        <x:v>Nur B</x:v>
      </x:c>
      <x:c r="C32" s="2" t="n">
        <x:f>COUNTIFS('Quelle A'!$B$7:$B$22,$A32)</x:f>
        <x:v>0</x:v>
      </x:c>
      <x:c r="D32" s="2" t="n">
        <x:f>COUNTIFS('Quelle B'!$B$7:$B$22,$A32)</x:f>
        <x:v>1</x:v>
      </x:c>
      <x:c r="E32" s="5" t="str">
        <x:f>IF(C32=0,"",SUMIFS('Quelle A'!$E$7:$E$22,'Quelle A'!$B$7:$B$22,$A32))</x:f>
      </x:c>
      <x:c r="F32" s="5" t="n">
        <x:f>IF(D32=0,"",SUMIFS('Quelle B'!$E$7:$E$22,'Quelle B'!$B$7:$B$22,$A32))</x:f>
        <x:v>60</x:v>
      </x:c>
      <x:c r="G32" s="5" t="str">
        <x:f>IF(AND(C32=1,D32=1),ROUND(F32-E32,2),"")</x:f>
      </x:c>
      <x:c r="H32" s="2" t="str">
        <x:v>—</x:v>
      </x:c>
      <x:c r="I32" s="2" t="str">
        <x:v>B:17</x:v>
      </x:c>
      <x:c r="J32" s="2" t="str">
        <x:f>IF(B32="Treffer","Kein offener Unterschied",IF(B32="Betrag abweichend","Betrag anhand der Quelle prüfen",IF(B32="Dublette","Wiederholten Eintrag prüfen",IF(B32="Mehrdeutig","Zuordnung offen lassen","Fehlende Gegenquelle prüfen"))))</x:f>
        <x:v>Fehlende Gegenquelle prüfen</x:v>
      </x:c>
    </x:row>
    <x:row r="33" ht="25" customHeight="1">
      <x:c r="A33" s="12" t="str">
        <x:v>Quellensummen</x:v>
      </x:c>
      <x:c r="B33" s="12"/>
      <x:c r="C33" s="12" t="n">
        <x:f>SUM(C16:C32)</x:f>
        <x:v>16</x:v>
      </x:c>
      <x:c r="D33" s="12" t="n">
        <x:f>SUM(D16:D32)</x:f>
        <x:v>16</x:v>
      </x:c>
      <x:c r="E33" s="13" t="n">
        <x:f>SUM(E16:E32)</x:f>
        <x:v>3534.75</x:v>
      </x:c>
      <x:c r="F33" s="13" t="n">
        <x:f>SUM(F16:F32)</x:f>
        <x:v>3177.25</x:v>
      </x:c>
      <x:c r="G33" s="13" t="n">
        <x:f>SUM(G16:G32)</x:f>
        <x:v>-7.5</x:v>
      </x:c>
      <x:c r="H33" s="12"/>
      <x:c r="I33" s="12"/>
      <x:c r="J33" s="1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 t="str">
        <x:v>Leere Betragsfelder bedeuten: keine Quellzeile. Ein echter Nullbetrag bleibt 0,00. Leeres Delta bedeutet: keine sichere 1:1-Zuordnung.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 t="str">
        <x:v>A:n / B:n verweist auf die physische CSV-Zeile inklusive Kopfzeile. Unveränderter Snapshot; neue Referenzen erfordern einen neuen Abgleich.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 t="str">
        <x:v>Technische Demo ohne Rechts-/Steuerurteil und ohne Einsparversprechen. Alle Ausgangsdaten bleiben erhalten.</x:v>
      </x:c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</x:sheetData>
  <x:conditionalFormatting sqref="B16:B32">
    <x:cfRule type="containsText" dxfId="2" priority="1" operator="containsText" text="Betrag abweichend"/>
    <x:cfRule type="containsText" dxfId="3" priority="2" operator="containsText" text="Nur A"/>
    <x:cfRule type="containsText" dxfId="4" priority="3" operator="containsText" text="Nur B"/>
    <x:cfRule type="containsText" dxfId="5" priority="4" operator="containsText" text="Dublette"/>
    <x:cfRule type="containsText" dxfId="6" priority="5" operator="containsText" text="Mehrdeutig"/>
  </x:conditionalFormatting>
  <x:pageMargins left="0.7" right="0.7" top="0.75" bottom="0.75" header="0.3" footer="0.3"/>
  <x:tableParts count="1">
    <x:tablePart xmlns:r="http://schemas.openxmlformats.org/officeDocument/2006/relationships" r:id="R1c8827af0f0c487d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17" hidden="0" customWidth="1"/>
    <x:col min="3" max="3" width="15" hidden="0" customWidth="1"/>
    <x:col min="4" max="4" width="28" hidden="0" customWidth="1"/>
    <x:col min="5" max="5" width="17" hidden="0" customWidth="1"/>
    <x:col min="6" max="6" width="29" hidden="0" customWidth="1"/>
    <x:col min="7" max="7" width="1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Quelle A — synthetische Demo</x:v>
      </x:c>
      <x:c r="B2" s="2"/>
      <x:c r="C2" s="2"/>
      <x:c r="D2" s="2"/>
      <x:c r="E2" s="2"/>
      <x:c r="F2" s="2"/>
      <x:c r="G2" s="2"/>
    </x:row>
    <x:row r="3" ht="25" customHeight="1">
      <x:c r="A3" s="2" t="str">
        <x:v>quelle-a-synthetisch.csv · Zeile 1 enthält den CSV-Kopf. Alle 16 Datensätze sind frei erfunden.</x:v>
      </x:c>
      <x:c r="B3" s="2"/>
      <x:c r="C3" s="2"/>
      <x:c r="D3" s="2"/>
      <x:c r="E3" s="2"/>
      <x:c r="F3" s="2"/>
      <x:c r="G3" s="2"/>
    </x:row>
    <x:row r="4" ht="25" customHeight="1">
      <x:c r="A4" s="2" t="str">
        <x:v>CSV-Zeile ist die unveränderte Originalposition. G zählt identische Referenz/Datum/Beschreibung/Betrag-Kombinationen.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30" customHeight="1">
      <x:c r="A6" s="9" t="str">
        <x:v>CSV-Zeile</x:v>
      </x:c>
      <x:c r="B6" s="9" t="str">
        <x:v>Referenz</x:v>
      </x:c>
      <x:c r="C6" s="9" t="str">
        <x:v>Datum</x:v>
      </x:c>
      <x:c r="D6" s="9" t="str">
        <x:v>Beschreibung</x:v>
      </x:c>
      <x:c r="E6" s="9" t="str">
        <x:v>Betrag EUR</x:v>
      </x:c>
      <x:c r="F6" s="9" t="str">
        <x:v>Datenstatus</x:v>
      </x:c>
      <x:c r="G6" s="9" t="str">
        <x:v>Identisch</x:v>
      </x:c>
    </x:row>
    <x:row r="7" ht="25" customHeight="1">
      <x:c r="A7" s="6" t="n">
        <x:v>2</x:v>
      </x:c>
      <x:c r="B7" s="2" t="str">
        <x:v>DEMO-001</x:v>
      </x:c>
      <x:c r="C7" s="4" t="n">
        <x:v>46297</x:v>
      </x:c>
      <x:c r="D7" s="2" t="str">
        <x:v>Musterposition 01</x:v>
      </x:c>
      <x:c r="E7" s="5" t="n">
        <x:v>120</x:v>
      </x:c>
      <x:c r="F7" s="2" t="str">
        <x:v>SYNTHETISCHE DEMO</x:v>
      </x:c>
      <x:c r="G7" s="2" t="n">
        <x:f>COUNTIFS($B$7:$B$22,B7,$C$7:$C$22,C7,$D$7:$D$22,D7,$E$7:$E$22,E7)</x:f>
        <x:v>1</x:v>
      </x:c>
    </x:row>
    <x:row r="8" ht="25" customHeight="1">
      <x:c r="A8" s="6" t="n">
        <x:v>3</x:v>
      </x:c>
      <x:c r="B8" s="2" t="str">
        <x:v>DEMO-002</x:v>
      </x:c>
      <x:c r="C8" s="4" t="n">
        <x:v>46298</x:v>
      </x:c>
      <x:c r="D8" s="2" t="str">
        <x:v>Musterposition 02</x:v>
      </x:c>
      <x:c r="E8" s="5" t="n">
        <x:v>245.5</x:v>
      </x:c>
      <x:c r="F8" s="2" t="str">
        <x:v>SYNTHETISCHE DEMO</x:v>
      </x:c>
      <x:c r="G8" s="2" t="n">
        <x:f>COUNTIFS($B$7:$B$22,B8,$C$7:$C$22,C8,$D$7:$D$22,D8,$E$7:$E$22,E8)</x:f>
        <x:v>1</x:v>
      </x:c>
    </x:row>
    <x:row r="9" ht="25" customHeight="1">
      <x:c r="A9" s="6" t="n">
        <x:v>4</x:v>
      </x:c>
      <x:c r="B9" s="2" t="str">
        <x:v>DEMO-003</x:v>
      </x:c>
      <x:c r="C9" s="4" t="n">
        <x:v>46299</x:v>
      </x:c>
      <x:c r="D9" s="2" t="str">
        <x:v>Musterposition 03</x:v>
      </x:c>
      <x:c r="E9" s="5" t="n">
        <x:v>89.9</x:v>
      </x:c>
      <x:c r="F9" s="2" t="str">
        <x:v>SYNTHETISCHE DEMO</x:v>
      </x:c>
      <x:c r="G9" s="2" t="n">
        <x:f>COUNTIFS($B$7:$B$22,B9,$C$7:$C$22,C9,$D$7:$D$22,D9,$E$7:$E$22,E9)</x:f>
        <x:v>1</x:v>
      </x:c>
    </x:row>
    <x:row r="10" ht="25" customHeight="1">
      <x:c r="A10" s="6" t="n">
        <x:v>5</x:v>
      </x:c>
      <x:c r="B10" s="2" t="str">
        <x:v>DEMO-004</x:v>
      </x:c>
      <x:c r="C10" s="4" t="n">
        <x:v>46300</x:v>
      </x:c>
      <x:c r="D10" s="2" t="str">
        <x:v>Musterposition 04</x:v>
      </x:c>
      <x:c r="E10" s="5" t="n">
        <x:v>510</x:v>
      </x:c>
      <x:c r="F10" s="2" t="str">
        <x:v>SYNTHETISCHE DEMO</x:v>
      </x:c>
      <x:c r="G10" s="2" t="n">
        <x:f>COUNTIFS($B$7:$B$22,B10,$C$7:$C$22,C10,$D$7:$D$22,D10,$E$7:$E$22,E10)</x:f>
        <x:v>1</x:v>
      </x:c>
    </x:row>
    <x:row r="11" ht="25" customHeight="1">
      <x:c r="A11" s="6" t="n">
        <x:v>6</x:v>
      </x:c>
      <x:c r="B11" s="2" t="str">
        <x:v>DEMO-005</x:v>
      </x:c>
      <x:c r="C11" s="4" t="n">
        <x:v>46301</x:v>
      </x:c>
      <x:c r="D11" s="2" t="str">
        <x:v>Musterposition 05</x:v>
      </x:c>
      <x:c r="E11" s="5" t="n">
        <x:v>180</x:v>
      </x:c>
      <x:c r="F11" s="2" t="str">
        <x:v>SYNTHETISCHE DEMO</x:v>
      </x:c>
      <x:c r="G11" s="2" t="n">
        <x:f>COUNTIFS($B$7:$B$22,B11,$C$7:$C$22,C11,$D$7:$D$22,D11,$E$7:$E$22,E11)</x:f>
        <x:v>1</x:v>
      </x:c>
    </x:row>
    <x:row r="12" ht="25" customHeight="1">
      <x:c r="A12" s="6" t="n">
        <x:v>7</x:v>
      </x:c>
      <x:c r="B12" s="2" t="str">
        <x:v>DEMO-006</x:v>
      </x:c>
      <x:c r="C12" s="4" t="n">
        <x:v>46302</x:v>
      </x:c>
      <x:c r="D12" s="2" t="str">
        <x:v>Musterposition 06</x:v>
      </x:c>
      <x:c r="E12" s="5" t="n">
        <x:v>79.95</x:v>
      </x:c>
      <x:c r="F12" s="2" t="str">
        <x:v>SYNTHETISCHE DEMO</x:v>
      </x:c>
      <x:c r="G12" s="2" t="n">
        <x:f>COUNTIFS($B$7:$B$22,B12,$C$7:$C$22,C12,$D$7:$D$22,D12,$E$7:$E$22,E12)</x:f>
        <x:v>1</x:v>
      </x:c>
    </x:row>
    <x:row r="13" ht="25" customHeight="1">
      <x:c r="A13" s="6" t="n">
        <x:v>8</x:v>
      </x:c>
      <x:c r="B13" s="2" t="str">
        <x:v>DEMO-007</x:v>
      </x:c>
      <x:c r="C13" s="4" t="n">
        <x:v>46296</x:v>
      </x:c>
      <x:c r="D13" s="2" t="str">
        <x:v>Musterposition 07</x:v>
      </x:c>
      <x:c r="E13" s="5" t="n">
        <x:v>132.4</x:v>
      </x:c>
      <x:c r="F13" s="2" t="str">
        <x:v>SYNTHETISCHE DEMO</x:v>
      </x:c>
      <x:c r="G13" s="2" t="n">
        <x:f>COUNTIFS($B$7:$B$22,B13,$C$7:$C$22,C13,$D$7:$D$22,D13,$E$7:$E$22,E13)</x:f>
        <x:v>1</x:v>
      </x:c>
    </x:row>
    <x:row r="14" ht="25" customHeight="1">
      <x:c r="A14" s="6" t="n">
        <x:v>9</x:v>
      </x:c>
      <x:c r="B14" s="2" t="str">
        <x:v>DEMO-008</x:v>
      </x:c>
      <x:c r="C14" s="4" t="n">
        <x:v>46297</x:v>
      </x:c>
      <x:c r="D14" s="2" t="str">
        <x:v>Musterposition 08</x:v>
      </x:c>
      <x:c r="E14" s="5" t="n">
        <x:v>560</x:v>
      </x:c>
      <x:c r="F14" s="2" t="str">
        <x:v>SYNTHETISCHE DEMO</x:v>
      </x:c>
      <x:c r="G14" s="2" t="n">
        <x:f>COUNTIFS($B$7:$B$22,B14,$C$7:$C$22,C14,$D$7:$D$22,D14,$E$7:$E$22,E14)</x:f>
        <x:v>1</x:v>
      </x:c>
    </x:row>
    <x:row r="15" ht="25" customHeight="1">
      <x:c r="A15" s="6" t="n">
        <x:v>10</x:v>
      </x:c>
      <x:c r="B15" s="2" t="str">
        <x:v>DEMO-009</x:v>
      </x:c>
      <x:c r="C15" s="4" t="n">
        <x:v>46298</x:v>
      </x:c>
      <x:c r="D15" s="2" t="str">
        <x:v>Musterposition 09</x:v>
      </x:c>
      <x:c r="E15" s="5" t="n">
        <x:v>199</x:v>
      </x:c>
      <x:c r="F15" s="2" t="str">
        <x:v>SYNTHETISCHE DEMO</x:v>
      </x:c>
      <x:c r="G15" s="2" t="n">
        <x:f>COUNTIFS($B$7:$B$22,B15,$C$7:$C$22,C15,$D$7:$D$22,D15,$E$7:$E$22,E15)</x:f>
        <x:v>1</x:v>
      </x:c>
    </x:row>
    <x:row r="16" ht="25" customHeight="1">
      <x:c r="A16" s="6" t="n">
        <x:v>11</x:v>
      </x:c>
      <x:c r="B16" s="2" t="str">
        <x:v>DEMO-010</x:v>
      </x:c>
      <x:c r="C16" s="4" t="n">
        <x:v>46299</x:v>
      </x:c>
      <x:c r="D16" s="2" t="str">
        <x:v>Musterposition 10</x:v>
      </x:c>
      <x:c r="E16" s="5" t="n">
        <x:v>340</x:v>
      </x:c>
      <x:c r="F16" s="2" t="str">
        <x:v>SYNTHETISCHE DEMO</x:v>
      </x:c>
      <x:c r="G16" s="2" t="n">
        <x:f>COUNTIFS($B$7:$B$22,B16,$C$7:$C$22,C16,$D$7:$D$22,D16,$E$7:$E$22,E16)</x:f>
        <x:v>1</x:v>
      </x:c>
    </x:row>
    <x:row r="17" ht="25" customHeight="1">
      <x:c r="A17" s="6" t="n">
        <x:v>12</x:v>
      </x:c>
      <x:c r="B17" s="2" t="str">
        <x:v>DEMO-011</x:v>
      </x:c>
      <x:c r="C17" s="4" t="n">
        <x:v>46300</x:v>
      </x:c>
      <x:c r="D17" s="2" t="str">
        <x:v>Musterposition 11</x:v>
      </x:c>
      <x:c r="E17" s="5" t="n">
        <x:v>99</x:v>
      </x:c>
      <x:c r="F17" s="2" t="str">
        <x:v>SYNTHETISCHE DEMO</x:v>
      </x:c>
      <x:c r="G17" s="2" t="n">
        <x:f>COUNTIFS($B$7:$B$22,B17,$C$7:$C$22,C17,$D$7:$D$22,D17,$E$7:$E$22,E17)</x:f>
        <x:v>2</x:v>
      </x:c>
    </x:row>
    <x:row r="18" ht="25" customHeight="1">
      <x:c r="A18" s="6" t="n">
        <x:v>13</x:v>
      </x:c>
      <x:c r="B18" s="2" t="str">
        <x:v>DEMO-011</x:v>
      </x:c>
      <x:c r="C18" s="4" t="n">
        <x:v>46300</x:v>
      </x:c>
      <x:c r="D18" s="2" t="str">
        <x:v>Musterposition 11</x:v>
      </x:c>
      <x:c r="E18" s="5" t="n">
        <x:v>99</x:v>
      </x:c>
      <x:c r="F18" s="2" t="str">
        <x:v>SYNTHETISCHE DEMO</x:v>
      </x:c>
      <x:c r="G18" s="2" t="n">
        <x:f>COUNTIFS($B$7:$B$22,B18,$C$7:$C$22,C18,$D$7:$D$22,D18,$E$7:$E$22,E18)</x:f>
        <x:v>2</x:v>
      </x:c>
    </x:row>
    <x:row r="19" ht="25" customHeight="1">
      <x:c r="A19" s="6" t="n">
        <x:v>14</x:v>
      </x:c>
      <x:c r="B19" s="2" t="str">
        <x:v>DEMO-012</x:v>
      </x:c>
      <x:c r="C19" s="4" t="n">
        <x:v>46301</x:v>
      </x:c>
      <x:c r="D19" s="2" t="str">
        <x:v>Musterposition 12</x:v>
      </x:c>
      <x:c r="E19" s="5" t="n">
        <x:v>125</x:v>
      </x:c>
      <x:c r="F19" s="2" t="str">
        <x:v>SYNTHETISCHE DEMO</x:v>
      </x:c>
      <x:c r="G19" s="2" t="n">
        <x:f>COUNTIFS($B$7:$B$22,B19,$C$7:$C$22,C19,$D$7:$D$22,D19,$E$7:$E$22,E19)</x:f>
        <x:v>1</x:v>
      </x:c>
    </x:row>
    <x:row r="20" ht="25" customHeight="1">
      <x:c r="A20" s="6" t="n">
        <x:v>15</x:v>
      </x:c>
      <x:c r="B20" s="2" t="str">
        <x:v>DEMO-014</x:v>
      </x:c>
      <x:c r="C20" s="4" t="n">
        <x:v>46296</x:v>
      </x:c>
      <x:c r="D20" s="2" t="str">
        <x:v>Musterposition 14</x:v>
      </x:c>
      <x:c r="E20" s="5" t="n">
        <x:v>0</x:v>
      </x:c>
      <x:c r="F20" s="2" t="str">
        <x:v>SYNTHETISCHE DEMO</x:v>
      </x:c>
      <x:c r="G20" s="2" t="n">
        <x:f>COUNTIFS($B$7:$B$22,B20,$C$7:$C$22,C20,$D$7:$D$22,D20,$E$7:$E$22,E20)</x:f>
        <x:v>1</x:v>
      </x:c>
    </x:row>
    <x:row r="21" ht="25" customHeight="1">
      <x:c r="A21" s="6" t="n">
        <x:v>16</x:v>
      </x:c>
      <x:c r="B21" s="2" t="str">
        <x:v>DEMO-015</x:v>
      </x:c>
      <x:c r="C21" s="4" t="n">
        <x:v>46297</x:v>
      </x:c>
      <x:c r="D21" s="2" t="str">
        <x:v>Musterposition 15</x:v>
      </x:c>
      <x:c r="E21" s="5" t="n">
        <x:v>480</x:v>
      </x:c>
      <x:c r="F21" s="2" t="str">
        <x:v>SYNTHETISCHE DEMO</x:v>
      </x:c>
      <x:c r="G21" s="2" t="n">
        <x:f>COUNTIFS($B$7:$B$22,B21,$C$7:$C$22,C21,$D$7:$D$22,D21,$E$7:$E$22,E21)</x:f>
        <x:v>1</x:v>
      </x:c>
    </x:row>
    <x:row r="22" ht="25" customHeight="1">
      <x:c r="A22" s="6" t="n">
        <x:v>17</x:v>
      </x:c>
      <x:c r="B22" s="2" t="str">
        <x:v>DEMO-016</x:v>
      </x:c>
      <x:c r="C22" s="4" t="n">
        <x:v>46298</x:v>
      </x:c>
      <x:c r="D22" s="2" t="str">
        <x:v>Musterposition 16</x:v>
      </x:c>
      <x:c r="E22" s="5" t="n">
        <x:v>275</x:v>
      </x:c>
      <x:c r="F22" s="2" t="str">
        <x:v>SYNTHETISCHE DEMO</x:v>
      </x:c>
      <x:c r="G22" s="2" t="n">
        <x:f>COUNTIFS($B$7:$B$22,B22,$C$7:$C$22,C22,$D$7:$D$22,D22,$E$7:$E$22,E22)</x:f>
        <x:v>1</x:v>
      </x:c>
    </x:row>
    <x:row r="23" ht="25" customHeight="1">
      <x:c r="A23" s="2"/>
      <x:c r="B23" s="2"/>
      <x:c r="C23" s="2"/>
      <x:c r="D23" s="2"/>
      <x:c r="E23" s="5"/>
      <x:c r="F23" s="2"/>
      <x:c r="G23" s="2"/>
    </x:row>
    <x:row r="24" ht="25" customHeight="1">
      <x:c r="A24" s="12" t="str">
        <x:v>Summe EUR</x:v>
      </x:c>
      <x:c r="B24" s="12"/>
      <x:c r="C24" s="12"/>
      <x:c r="D24" s="12"/>
      <x:c r="E24" s="13" t="n">
        <x:f>SUM(E7:E22)</x:f>
        <x:v>3534.75</x:v>
      </x:c>
      <x:c r="F24" s="12"/>
      <x:c r="G24" s="12"/>
    </x:row>
    <x:row r="25" ht="25" customHeight="1">
      <x:c r="A25" s="2"/>
      <x:c r="B25" s="2"/>
      <x:c r="C25" s="2"/>
      <x:c r="D25" s="2"/>
      <x:c r="E25" s="2"/>
      <x:c r="F25" s="2"/>
      <x:c r="G25" s="2"/>
    </x:row>
  </x:sheetData>
  <x:conditionalFormatting sqref="G7:G22">
    <x:cfRule type="cellIs" dxfId="0" priority="1" operator="greaterThan">
      <x:formula>1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776c090c8aa34a2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17" hidden="0" customWidth="1"/>
    <x:col min="3" max="3" width="15" hidden="0" customWidth="1"/>
    <x:col min="4" max="4" width="28" hidden="0" customWidth="1"/>
    <x:col min="5" max="5" width="17" hidden="0" customWidth="1"/>
    <x:col min="6" max="6" width="29" hidden="0" customWidth="1"/>
    <x:col min="7" max="7" width="1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Quelle B — synthetische Demo</x:v>
      </x:c>
      <x:c r="B2" s="2"/>
      <x:c r="C2" s="2"/>
      <x:c r="D2" s="2"/>
      <x:c r="E2" s="2"/>
      <x:c r="F2" s="2"/>
      <x:c r="G2" s="2"/>
    </x:row>
    <x:row r="3" ht="25" customHeight="1">
      <x:c r="A3" s="2" t="str">
        <x:v>quelle-b-synthetisch.csv · Zeile 1 enthält den CSV-Kopf. Alle 16 Datensätze sind frei erfunden.</x:v>
      </x:c>
      <x:c r="B3" s="2"/>
      <x:c r="C3" s="2"/>
      <x:c r="D3" s="2"/>
      <x:c r="E3" s="2"/>
      <x:c r="F3" s="2"/>
      <x:c r="G3" s="2"/>
    </x:row>
    <x:row r="4" ht="25" customHeight="1">
      <x:c r="A4" s="2" t="str">
        <x:v>CSV-Zeile ist die unveränderte Originalposition. G zählt identische Referenz/Datum/Beschreibung/Betrag-Kombinationen.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30" customHeight="1">
      <x:c r="A6" s="9" t="str">
        <x:v>CSV-Zeile</x:v>
      </x:c>
      <x:c r="B6" s="9" t="str">
        <x:v>Referenz</x:v>
      </x:c>
      <x:c r="C6" s="9" t="str">
        <x:v>Datum</x:v>
      </x:c>
      <x:c r="D6" s="9" t="str">
        <x:v>Beschreibung</x:v>
      </x:c>
      <x:c r="E6" s="9" t="str">
        <x:v>Betrag EUR</x:v>
      </x:c>
      <x:c r="F6" s="9" t="str">
        <x:v>Datenstatus</x:v>
      </x:c>
      <x:c r="G6" s="9" t="str">
        <x:v>Identisch</x:v>
      </x:c>
    </x:row>
    <x:row r="7" ht="25" customHeight="1">
      <x:c r="A7" s="6" t="n">
        <x:v>2</x:v>
      </x:c>
      <x:c r="B7" s="2" t="str">
        <x:v>DEMO-001</x:v>
      </x:c>
      <x:c r="C7" s="4" t="n">
        <x:v>46297</x:v>
      </x:c>
      <x:c r="D7" s="2" t="str">
        <x:v>Musterposition 01</x:v>
      </x:c>
      <x:c r="E7" s="5" t="n">
        <x:v>120</x:v>
      </x:c>
      <x:c r="F7" s="2" t="str">
        <x:v>SYNTHETISCHE DEMO</x:v>
      </x:c>
      <x:c r="G7" s="2" t="n">
        <x:f>COUNTIFS($B$7:$B$22,B7,$C$7:$C$22,C7,$D$7:$D$22,D7,$E$7:$E$22,E7)</x:f>
        <x:v>1</x:v>
      </x:c>
    </x:row>
    <x:row r="8" ht="25" customHeight="1">
      <x:c r="A8" s="6" t="n">
        <x:v>3</x:v>
      </x:c>
      <x:c r="B8" s="2" t="str">
        <x:v>DEMO-002</x:v>
      </x:c>
      <x:c r="C8" s="4" t="n">
        <x:v>46298</x:v>
      </x:c>
      <x:c r="D8" s="2" t="str">
        <x:v>Musterposition 02</x:v>
      </x:c>
      <x:c r="E8" s="5" t="n">
        <x:v>245.5</x:v>
      </x:c>
      <x:c r="F8" s="2" t="str">
        <x:v>SYNTHETISCHE DEMO</x:v>
      </x:c>
      <x:c r="G8" s="2" t="n">
        <x:f>COUNTIFS($B$7:$B$22,B8,$C$7:$C$22,C8,$D$7:$D$22,D8,$E$7:$E$22,E8)</x:f>
        <x:v>1</x:v>
      </x:c>
    </x:row>
    <x:row r="9" ht="25" customHeight="1">
      <x:c r="A9" s="6" t="n">
        <x:v>4</x:v>
      </x:c>
      <x:c r="B9" s="2" t="str">
        <x:v>DEMO-003</x:v>
      </x:c>
      <x:c r="C9" s="4" t="n">
        <x:v>46299</x:v>
      </x:c>
      <x:c r="D9" s="2" t="str">
        <x:v>Musterposition 03</x:v>
      </x:c>
      <x:c r="E9" s="5" t="n">
        <x:v>89.9</x:v>
      </x:c>
      <x:c r="F9" s="2" t="str">
        <x:v>SYNTHETISCHE DEMO</x:v>
      </x:c>
      <x:c r="G9" s="2" t="n">
        <x:f>COUNTIFS($B$7:$B$22,B9,$C$7:$C$22,C9,$D$7:$D$22,D9,$E$7:$E$22,E9)</x:f>
        <x:v>1</x:v>
      </x:c>
    </x:row>
    <x:row r="10" ht="25" customHeight="1">
      <x:c r="A10" s="6" t="n">
        <x:v>5</x:v>
      </x:c>
      <x:c r="B10" s="2" t="str">
        <x:v>DEMO-004</x:v>
      </x:c>
      <x:c r="C10" s="4" t="n">
        <x:v>46300</x:v>
      </x:c>
      <x:c r="D10" s="2" t="str">
        <x:v>Musterposition 04</x:v>
      </x:c>
      <x:c r="E10" s="5" t="n">
        <x:v>510</x:v>
      </x:c>
      <x:c r="F10" s="2" t="str">
        <x:v>SYNTHETISCHE DEMO</x:v>
      </x:c>
      <x:c r="G10" s="2" t="n">
        <x:f>COUNTIFS($B$7:$B$22,B10,$C$7:$C$22,C10,$D$7:$D$22,D10,$E$7:$E$22,E10)</x:f>
        <x:v>1</x:v>
      </x:c>
    </x:row>
    <x:row r="11" ht="25" customHeight="1">
      <x:c r="A11" s="6" t="n">
        <x:v>6</x:v>
      </x:c>
      <x:c r="B11" s="2" t="str">
        <x:v>DEMO-005</x:v>
      </x:c>
      <x:c r="C11" s="4" t="n">
        <x:v>46301</x:v>
      </x:c>
      <x:c r="D11" s="2" t="str">
        <x:v>Musterposition 05</x:v>
      </x:c>
      <x:c r="E11" s="5" t="n">
        <x:v>180</x:v>
      </x:c>
      <x:c r="F11" s="2" t="str">
        <x:v>SYNTHETISCHE DEMO</x:v>
      </x:c>
      <x:c r="G11" s="2" t="n">
        <x:f>COUNTIFS($B$7:$B$22,B11,$C$7:$C$22,C11,$D$7:$D$22,D11,$E$7:$E$22,E11)</x:f>
        <x:v>1</x:v>
      </x:c>
    </x:row>
    <x:row r="12" ht="25" customHeight="1">
      <x:c r="A12" s="6" t="n">
        <x:v>7</x:v>
      </x:c>
      <x:c r="B12" s="2" t="str">
        <x:v>DEMO-006</x:v>
      </x:c>
      <x:c r="C12" s="4" t="n">
        <x:v>46302</x:v>
      </x:c>
      <x:c r="D12" s="2" t="str">
        <x:v>Musterposition 06</x:v>
      </x:c>
      <x:c r="E12" s="5" t="n">
        <x:v>79.95</x:v>
      </x:c>
      <x:c r="F12" s="2" t="str">
        <x:v>SYNTHETISCHE DEMO</x:v>
      </x:c>
      <x:c r="G12" s="2" t="n">
        <x:f>COUNTIFS($B$7:$B$22,B12,$C$7:$C$22,C12,$D$7:$D$22,D12,$E$7:$E$22,E12)</x:f>
        <x:v>1</x:v>
      </x:c>
    </x:row>
    <x:row r="13" ht="25" customHeight="1">
      <x:c r="A13" s="6" t="n">
        <x:v>8</x:v>
      </x:c>
      <x:c r="B13" s="2" t="str">
        <x:v>DEMO-007</x:v>
      </x:c>
      <x:c r="C13" s="4" t="n">
        <x:v>46296</x:v>
      </x:c>
      <x:c r="D13" s="2" t="str">
        <x:v>Musterposition 07</x:v>
      </x:c>
      <x:c r="E13" s="5" t="n">
        <x:v>132.4</x:v>
      </x:c>
      <x:c r="F13" s="2" t="str">
        <x:v>SYNTHETISCHE DEMO</x:v>
      </x:c>
      <x:c r="G13" s="2" t="n">
        <x:f>COUNTIFS($B$7:$B$22,B13,$C$7:$C$22,C13,$D$7:$D$22,D13,$E$7:$E$22,E13)</x:f>
        <x:v>1</x:v>
      </x:c>
    </x:row>
    <x:row r="14" ht="25" customHeight="1">
      <x:c r="A14" s="6" t="n">
        <x:v>9</x:v>
      </x:c>
      <x:c r="B14" s="2" t="str">
        <x:v>DEMO-008</x:v>
      </x:c>
      <x:c r="C14" s="4" t="n">
        <x:v>46297</x:v>
      </x:c>
      <x:c r="D14" s="2" t="str">
        <x:v>Musterposition 08</x:v>
      </x:c>
      <x:c r="E14" s="5" t="n">
        <x:v>560</x:v>
      </x:c>
      <x:c r="F14" s="2" t="str">
        <x:v>SYNTHETISCHE DEMO</x:v>
      </x:c>
      <x:c r="G14" s="2" t="n">
        <x:f>COUNTIFS($B$7:$B$22,B14,$C$7:$C$22,C14,$D$7:$D$22,D14,$E$7:$E$22,E14)</x:f>
        <x:v>1</x:v>
      </x:c>
    </x:row>
    <x:row r="15" ht="25" customHeight="1">
      <x:c r="A15" s="6" t="n">
        <x:v>10</x:v>
      </x:c>
      <x:c r="B15" s="2" t="str">
        <x:v>DEMO-009</x:v>
      </x:c>
      <x:c r="C15" s="4" t="n">
        <x:v>46298</x:v>
      </x:c>
      <x:c r="D15" s="2" t="str">
        <x:v>Musterposition 09</x:v>
      </x:c>
      <x:c r="E15" s="5" t="n">
        <x:v>211.5</x:v>
      </x:c>
      <x:c r="F15" s="2" t="str">
        <x:v>SYNTHETISCHE DEMO</x:v>
      </x:c>
      <x:c r="G15" s="2" t="n">
        <x:f>COUNTIFS($B$7:$B$22,B15,$C$7:$C$22,C15,$D$7:$D$22,D15,$E$7:$E$22,E15)</x:f>
        <x:v>1</x:v>
      </x:c>
    </x:row>
    <x:row r="16" ht="25" customHeight="1">
      <x:c r="A16" s="6" t="n">
        <x:v>11</x:v>
      </x:c>
      <x:c r="B16" s="2" t="str">
        <x:v>DEMO-011</x:v>
      </x:c>
      <x:c r="C16" s="4" t="n">
        <x:v>46300</x:v>
      </x:c>
      <x:c r="D16" s="2" t="str">
        <x:v>Musterposition 11</x:v>
      </x:c>
      <x:c r="E16" s="5" t="n">
        <x:v>99</x:v>
      </x:c>
      <x:c r="F16" s="2" t="str">
        <x:v>SYNTHETISCHE DEMO</x:v>
      </x:c>
      <x:c r="G16" s="2" t="n">
        <x:f>COUNTIFS($B$7:$B$22,B16,$C$7:$C$22,C16,$D$7:$D$22,D16,$E$7:$E$22,E16)</x:f>
        <x:v>1</x:v>
      </x:c>
    </x:row>
    <x:row r="17" ht="25" customHeight="1">
      <x:c r="A17" s="6" t="n">
        <x:v>12</x:v>
      </x:c>
      <x:c r="B17" s="2" t="str">
        <x:v>DEMO-012</x:v>
      </x:c>
      <x:c r="C17" s="4" t="n">
        <x:v>46301</x:v>
      </x:c>
      <x:c r="D17" s="2" t="str">
        <x:v>Musterposition 12</x:v>
      </x:c>
      <x:c r="E17" s="5" t="n">
        <x:v>125</x:v>
      </x:c>
      <x:c r="F17" s="2" t="str">
        <x:v>SYNTHETISCHE DEMO</x:v>
      </x:c>
      <x:c r="G17" s="2" t="n">
        <x:f>COUNTIFS($B$7:$B$22,B17,$C$7:$C$22,C17,$D$7:$D$22,D17,$E$7:$E$22,E17)</x:f>
        <x:v>1</x:v>
      </x:c>
    </x:row>
    <x:row r="18" ht="25" customHeight="1">
      <x:c r="A18" s="6" t="n">
        <x:v>13</x:v>
      </x:c>
      <x:c r="B18" s="2" t="str">
        <x:v>DEMO-012</x:v>
      </x:c>
      <x:c r="C18" s="4" t="n">
        <x:v>46301</x:v>
      </x:c>
      <x:c r="D18" s="2" t="str">
        <x:v>Musterposition 12</x:v>
      </x:c>
      <x:c r="E18" s="5" t="n">
        <x:v>129</x:v>
      </x:c>
      <x:c r="F18" s="2" t="str">
        <x:v>SYNTHETISCHE DEMO</x:v>
      </x:c>
      <x:c r="G18" s="2" t="n">
        <x:f>COUNTIFS($B$7:$B$22,B18,$C$7:$C$22,C18,$D$7:$D$22,D18,$E$7:$E$22,E18)</x:f>
        <x:v>1</x:v>
      </x:c>
    </x:row>
    <x:row r="19" ht="25" customHeight="1">
      <x:c r="A19" s="6" t="n">
        <x:v>14</x:v>
      </x:c>
      <x:c r="B19" s="2" t="str">
        <x:v>DEMO-013</x:v>
      </x:c>
      <x:c r="C19" s="4" t="n">
        <x:v>46302</x:v>
      </x:c>
      <x:c r="D19" s="2" t="str">
        <x:v>Musterposition 13</x:v>
      </x:c>
      <x:c r="E19" s="5" t="n">
        <x:v>175</x:v>
      </x:c>
      <x:c r="F19" s="2" t="str">
        <x:v>SYNTHETISCHE DEMO</x:v>
      </x:c>
      <x:c r="G19" s="2" t="n">
        <x:f>COUNTIFS($B$7:$B$22,B19,$C$7:$C$22,C19,$D$7:$D$22,D19,$E$7:$E$22,E19)</x:f>
        <x:v>1</x:v>
      </x:c>
    </x:row>
    <x:row r="20" ht="25" customHeight="1">
      <x:c r="A20" s="6" t="n">
        <x:v>15</x:v>
      </x:c>
      <x:c r="B20" s="2" t="str">
        <x:v>DEMO-014</x:v>
      </x:c>
      <x:c r="C20" s="4" t="n">
        <x:v>46296</x:v>
      </x:c>
      <x:c r="D20" s="2" t="str">
        <x:v>Musterposition 14</x:v>
      </x:c>
      <x:c r="E20" s="5" t="n">
        <x:v>0</x:v>
      </x:c>
      <x:c r="F20" s="2" t="str">
        <x:v>SYNTHETISCHE DEMO</x:v>
      </x:c>
      <x:c r="G20" s="2" t="n">
        <x:f>COUNTIFS($B$7:$B$22,B20,$C$7:$C$22,C20,$D$7:$D$22,D20,$E$7:$E$22,E20)</x:f>
        <x:v>1</x:v>
      </x:c>
    </x:row>
    <x:row r="21" ht="25" customHeight="1">
      <x:c r="A21" s="6" t="n">
        <x:v>16</x:v>
      </x:c>
      <x:c r="B21" s="2" t="str">
        <x:v>DEMO-015</x:v>
      </x:c>
      <x:c r="C21" s="4" t="n">
        <x:v>46297</x:v>
      </x:c>
      <x:c r="D21" s="2" t="str">
        <x:v>Musterposition 15</x:v>
      </x:c>
      <x:c r="E21" s="5" t="n">
        <x:v>460</x:v>
      </x:c>
      <x:c r="F21" s="2" t="str">
        <x:v>SYNTHETISCHE DEMO</x:v>
      </x:c>
      <x:c r="G21" s="2" t="n">
        <x:f>COUNTIFS($B$7:$B$22,B21,$C$7:$C$22,C21,$D$7:$D$22,D21,$E$7:$E$22,E21)</x:f>
        <x:v>1</x:v>
      </x:c>
    </x:row>
    <x:row r="22" ht="25" customHeight="1">
      <x:c r="A22" s="6" t="n">
        <x:v>17</x:v>
      </x:c>
      <x:c r="B22" s="2" t="str">
        <x:v>DEMO-017</x:v>
      </x:c>
      <x:c r="C22" s="4" t="n">
        <x:v>46299</x:v>
      </x:c>
      <x:c r="D22" s="2" t="str">
        <x:v>Musterposition 17</x:v>
      </x:c>
      <x:c r="E22" s="5" t="n">
        <x:v>60</x:v>
      </x:c>
      <x:c r="F22" s="2" t="str">
        <x:v>SYNTHETISCHE DEMO</x:v>
      </x:c>
      <x:c r="G22" s="2" t="n">
        <x:f>COUNTIFS($B$7:$B$22,B22,$C$7:$C$22,C22,$D$7:$D$22,D22,$E$7:$E$22,E22)</x:f>
        <x:v>1</x:v>
      </x:c>
    </x:row>
    <x:row r="23" ht="25" customHeight="1">
      <x:c r="A23" s="2"/>
      <x:c r="B23" s="2"/>
      <x:c r="C23" s="2"/>
      <x:c r="D23" s="2"/>
      <x:c r="E23" s="5"/>
      <x:c r="F23" s="2"/>
      <x:c r="G23" s="2"/>
    </x:row>
    <x:row r="24" ht="25" customHeight="1">
      <x:c r="A24" s="12" t="str">
        <x:v>Summe EUR</x:v>
      </x:c>
      <x:c r="B24" s="12"/>
      <x:c r="C24" s="12"/>
      <x:c r="D24" s="12"/>
      <x:c r="E24" s="13" t="n">
        <x:f>SUM(E7:E22)</x:f>
        <x:v>3177.25</x:v>
      </x:c>
      <x:c r="F24" s="12"/>
      <x:c r="G24" s="12"/>
    </x:row>
    <x:row r="25" ht="25" customHeight="1">
      <x:c r="A25" s="2"/>
      <x:c r="B25" s="2"/>
      <x:c r="C25" s="2"/>
      <x:c r="D25" s="2"/>
      <x:c r="E25" s="2"/>
      <x:c r="F25" s="2"/>
      <x:c r="G25" s="2"/>
    </x:row>
  </x:sheetData>
  <x:conditionalFormatting sqref="G7:G22">
    <x:cfRule type="cellIs" dxfId="1" priority="1" operator="greaterThan">
      <x:formula>1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584c78aa8236462e"/>
  </x:tableParts>
</x:worksheet>
</file>